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950"/>
  </bookViews>
  <sheets>
    <sheet name="EOI" sheetId="1" r:id="rId1"/>
    <sheet name="RFP" sheetId="2" r:id="rId2"/>
  </sheets>
  <definedNames>
    <definedName name="_xlnm.Print_Area" localSheetId="1">RFP!$A$1:$D$148</definedName>
  </definedNames>
  <calcPr calcId="144525"/>
</workbook>
</file>

<file path=xl/calcChain.xml><?xml version="1.0" encoding="utf-8"?>
<calcChain xmlns="http://schemas.openxmlformats.org/spreadsheetml/2006/main">
  <c r="C148" i="2" l="1"/>
  <c r="C144" i="2"/>
  <c r="C44" i="2"/>
  <c r="C35" i="2"/>
  <c r="C34" i="2"/>
  <c r="C10" i="2"/>
  <c r="C9" i="2"/>
  <c r="D58" i="1"/>
  <c r="D31" i="1"/>
  <c r="D24" i="1"/>
  <c r="D20" i="1"/>
  <c r="D19" i="1"/>
  <c r="D18" i="1"/>
</calcChain>
</file>

<file path=xl/sharedStrings.xml><?xml version="1.0" encoding="utf-8"?>
<sst xmlns="http://schemas.openxmlformats.org/spreadsheetml/2006/main" count="266" uniqueCount="169">
  <si>
    <t xml:space="preserve">EOI Evaluation Criteria </t>
  </si>
  <si>
    <t>S.N.I</t>
  </si>
  <si>
    <t>Eligibility Criteria</t>
  </si>
  <si>
    <t>Marks</t>
  </si>
  <si>
    <t>Copy of Valid Corporate Registration</t>
  </si>
  <si>
    <r>
      <rPr>
        <sz val="11"/>
        <rFont val="Calibri"/>
        <charset val="134"/>
      </rPr>
      <t>Tax Clearance certificate of</t>
    </r>
    <r>
      <rPr>
        <b/>
        <sz val="11"/>
        <rFont val="Calibri"/>
        <charset val="134"/>
      </rPr>
      <t xml:space="preserve"> </t>
    </r>
    <r>
      <rPr>
        <b/>
        <sz val="11"/>
        <rFont val="Times New Roman"/>
        <charset val="134"/>
      </rPr>
      <t>FY ….....</t>
    </r>
  </si>
  <si>
    <t>Copy of  Valid VAT and PAN Registration Certificate</t>
  </si>
  <si>
    <r>
      <rPr>
        <sz val="11"/>
        <color theme="1"/>
        <rFont val="Times New Roman"/>
        <charset val="134"/>
      </rPr>
      <t xml:space="preserve">Minimum years of standing: 5 years 
</t>
    </r>
    <r>
      <rPr>
        <sz val="12"/>
        <rFont val="Times New Roman"/>
        <charset val="134"/>
      </rPr>
      <t>(Single or each partner of Joint Venture (JV) be must)</t>
    </r>
  </si>
  <si>
    <t>JV agreement in case of  Firms in JV (Not more than 3 nos of consulting firms) 
(Must clearly mention the name of leading firm and financial liabilities of each partner)</t>
  </si>
  <si>
    <t>EOI Form 1: Letter of Application</t>
  </si>
  <si>
    <t>EOI Form 2: Applicant’s Information Form</t>
  </si>
  <si>
    <t>EOI Form 3: Experience (3(A) and 3(B))</t>
  </si>
  <si>
    <t xml:space="preserve">EOI Form 4: Capacity </t>
  </si>
  <si>
    <t>EOI Form 5: Qualification of Key Experts</t>
  </si>
  <si>
    <t>S.N.II</t>
  </si>
  <si>
    <t>EOI Evaluation Criteria</t>
  </si>
  <si>
    <t>EXPERIENCE</t>
  </si>
  <si>
    <r>
      <rPr>
        <b/>
        <sz val="11"/>
        <color theme="1"/>
        <rFont val="Times New Roman"/>
        <charset val="134"/>
      </rPr>
      <t xml:space="preserve">GENERAL EXPERIENCE OF CONSULTING FIRMS                                                                  </t>
    </r>
  </si>
  <si>
    <t>1.1.1</t>
  </si>
  <si>
    <r>
      <rPr>
        <b/>
        <sz val="11"/>
        <color theme="1"/>
        <rFont val="Times New Roman"/>
        <charset val="134"/>
      </rPr>
      <t>Year of Establishment:</t>
    </r>
    <r>
      <rPr>
        <sz val="11"/>
        <color theme="1"/>
        <rFont val="Times New Roman"/>
        <charset val="134"/>
      </rPr>
      <t xml:space="preserve"> Minimum </t>
    </r>
    <r>
      <rPr>
        <b/>
        <sz val="11"/>
        <color theme="1"/>
        <rFont val="Times New Roman"/>
        <charset val="134"/>
      </rPr>
      <t xml:space="preserve">5 </t>
    </r>
    <r>
      <rPr>
        <sz val="11"/>
        <color theme="1"/>
        <rFont val="Times New Roman"/>
        <charset val="134"/>
      </rPr>
      <t xml:space="preserve">years of standing        
1 marks for each year after five year with maximum year of standing 10 years                                                                            </t>
    </r>
  </si>
  <si>
    <t>1.1.2</t>
  </si>
  <si>
    <r>
      <rPr>
        <sz val="11"/>
        <color theme="1"/>
        <rFont val="Times New Roman"/>
        <charset val="134"/>
      </rPr>
      <t xml:space="preserve">Experience in preparation of any Engineering Consulting Services completed that costs minimum </t>
    </r>
    <r>
      <rPr>
        <b/>
        <sz val="11"/>
        <color theme="1"/>
        <rFont val="Times New Roman"/>
        <charset val="134"/>
      </rPr>
      <t>4.5</t>
    </r>
    <r>
      <rPr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Times New Roman"/>
        <charset val="134"/>
      </rPr>
      <t>Million with VAT</t>
    </r>
  </si>
  <si>
    <r>
      <t xml:space="preserve">(Maximum 5 projects shall be considered)
i. One Project = 7 marks        
ii. Two Projects =7.75 marks
iii. Three Projects =8.5 marks   
iv. Four Projects =9.25 marks
v. Five Projects=10 marks       </t>
    </r>
    <r>
      <rPr>
        <sz val="11"/>
        <color theme="1"/>
        <rFont val="Times New Roman"/>
        <charset val="134"/>
      </rPr>
      <t xml:space="preserve">                  </t>
    </r>
  </si>
  <si>
    <t xml:space="preserve">SPECIFIC WORK EXPERIENCE OF CONSULTING FIRM (Only for projects successfully completed within last 7 years) </t>
  </si>
  <si>
    <t>1.2.1</t>
  </si>
  <si>
    <r>
      <rPr>
        <sz val="11"/>
        <color theme="1"/>
        <rFont val="Times New Roman"/>
        <charset val="134"/>
      </rPr>
      <t xml:space="preserve">Experience in Preparation of at least municipal level Integrated Urban Development Plan / Strategic Urban Development Plan/ Regional Development Plan/ Long Term Development Plan/ Physical Development Plan/ Comprehensive Master Plan/ Municipal Periodic Plan consultancy work completed within last 7 years and that costs minimum </t>
    </r>
    <r>
      <rPr>
        <b/>
        <sz val="11"/>
        <color theme="1"/>
        <rFont val="Times New Roman"/>
        <charset val="134"/>
      </rPr>
      <t>4.5 Million with VAT</t>
    </r>
    <r>
      <rPr>
        <sz val="11"/>
        <color theme="1"/>
        <rFont val="Times New Roman"/>
        <charset val="134"/>
      </rPr>
      <t xml:space="preserve">     </t>
    </r>
  </si>
  <si>
    <r>
      <t xml:space="preserve">(Maximum 5 projects shall be considered)
i. One Project = 10.5 marks        
ii. Two Projects =11.625 marks
iii. Three Projects =12.75 marks   
iv. Four Projects =13.875 marks
v. Five Projects=15 marks       </t>
    </r>
    <r>
      <rPr>
        <sz val="11"/>
        <color theme="1"/>
        <rFont val="Times New Roman"/>
        <charset val="134"/>
      </rPr>
      <t xml:space="preserve">                  </t>
    </r>
  </si>
  <si>
    <t>1.2.2</t>
  </si>
  <si>
    <r>
      <rPr>
        <sz val="11"/>
        <color theme="1"/>
        <rFont val="Times New Roman"/>
        <charset val="134"/>
      </rPr>
      <t xml:space="preserve"> Experience in Preparation of A-E Design/ Detail Engineering Design/ DER/ DPR of Urban infrastructure Development Projects (Urban Road/Drain/Sewer/Urban water Supply with distribution system /Bus Park/Landfill site/ Park /Community Hall /City Hall/Vegetable Market/Sport complex) completed within last 7 years and that costs minimum </t>
    </r>
    <r>
      <rPr>
        <b/>
        <sz val="11"/>
        <color theme="1"/>
        <rFont val="Times New Roman"/>
        <charset val="134"/>
      </rPr>
      <t>4.5 Million with VAT</t>
    </r>
    <r>
      <rPr>
        <sz val="11"/>
        <color theme="1"/>
        <rFont val="Times New Roman"/>
        <charset val="134"/>
      </rPr>
      <t xml:space="preserve">     </t>
    </r>
  </si>
  <si>
    <t>1.2.3</t>
  </si>
  <si>
    <r>
      <t>SIMILAR GEOGRAPHICAL EXPERIENCE OF CONSULTING FIRM</t>
    </r>
    <r>
      <rPr>
        <sz val="11"/>
        <color theme="1"/>
        <rFont val="Times New Roman"/>
        <charset val="134"/>
      </rPr>
      <t xml:space="preserve"> 
Experience in Preparation of A-E Design/ Detail Engineering Design/ DER/ DPR of Urban infrastructure Development Projects (Urban Road/Drain/Sewer/Urban water Supply with distribution system /Bus Park/Landfill site/ Park /Community Hall /City Hall/Vegetable Market/ sport complex) completed in similar geographical region and that costs minimum </t>
    </r>
    <r>
      <rPr>
        <b/>
        <sz val="11"/>
        <color theme="1"/>
        <rFont val="Times New Roman"/>
        <charset val="134"/>
      </rPr>
      <t xml:space="preserve"> 4.5 Million with VAT</t>
    </r>
  </si>
  <si>
    <t>AVAILABILITY OF PROFESSIONAL STAFF WITH SUITABLE QUALIFICATION</t>
  </si>
  <si>
    <t xml:space="preserve">Team Leader- 1 No.                                                                              
(Maximum Marks = 8.0) </t>
  </si>
  <si>
    <t>a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</si>
  <si>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>S/he must have Minimum Master's degree in Regional Planning/ City Planning/ Urban Planning/ Land Use Planning /Development Planning/ Infrastructure Planning / Human settlement Planning/ Urban-ecological Planning after bachelor’s in engineering/Civil Engineering/architectural field
Experience: For experience after masters degree
i. ≥ 7 yrs and ≤ 8 yrs = 5.6 marks
ii. &gt; 8 yrs and ≤ 9 yrs = 6.8 marks
iii. &gt; 9 yrs = 8 marks</t>
    </r>
  </si>
  <si>
    <t>Urban Planner/ Regional Planner ( Deputy Team Leader)- 2 No    (Maximum Marks =7;  3.5 for each 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</si>
  <si>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master’s degree in Urban Planning/ Regional Planning/ Urban Ecological Planning/Development Planning
Experience: For experience for each expert
i. ≥ 5 yrs and ≤ 6 yrs = 2.5 marks
ii. &gt; 6 yrs and ≤ 7 yrs = 3.0 marks
iii. &gt; 7 yrs = 3.5 marks</t>
    </r>
  </si>
  <si>
    <t>Environment Expert- 1 No                                                                             (Maximum Marks = 2.0)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</si>
  <si>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Minimum master's degree in Environment Engineering/Environmental Science 
Experience: For experience,
i. ≥ 5 yrs and ≤ 6 yrs = 1.4 marks
ii. &gt; 6 yrs  = 2.0 marks</t>
    </r>
  </si>
  <si>
    <t>Data Analyst / Statistician-1 No                                                        
(Maximum Marks = 1.0 )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</si>
  <si>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Minimum master’s degree in Statistics 
Experience : 
i. ≥ 5 yrs and ≤ 6 Yrs =0.7 marks 
ii.&gt; 6 Yrs= 1.0 mark after experience after master degree.</t>
    </r>
  </si>
  <si>
    <t>GIS expert -1 No           (Maximum Marks = 2.0 )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</si>
  <si>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Minimum master's degree in Geo-information / Remote Sensing / GIS 
Should have experience in designing and developing GIS *and data base system in urban sector
Experience : 
i. ≥ 5 yrs and ≤ 6 Yrs =1.4 marks 
ii.&gt; 6 Yrs= 2.0 mark after experience after master degree.</t>
    </r>
  </si>
  <si>
    <t>Economist / Financial Analyst -1 No      (Maximum Marks = 2.0)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</si>
  <si>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Minimum master’s degree in Economics/Finance/ Business Studies
Experience : 
i. ≥ 5 yrs and ≤ 6 Yrs =1.4  marks 
ii.&gt; 6 Yrs= 2.0 mark after experience after master degree.</t>
    </r>
  </si>
  <si>
    <t>Sociologist/ Community Development expert -1 Nos.      (Maximum Marks = 2.0 )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</si>
  <si>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 Minimum master's degree in Sociologist / Social Study / Anthropology 
Experience : 
i. ≥ 5 yrs and ≤ 6 Yrs =1.4 marks 
ii.&gt; 6 Yrs= 2.0 mark after experience after master degree.</t>
    </r>
  </si>
  <si>
    <t>Structure Engineer-1  No                                                                
(Maximum Marks =2.0)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</si>
  <si>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 Master's Degree in Structural Engineering
Experience : 
i. ≥ 5 yrs and ≤ 6 Yrs =1.4 marks 
ii.&gt; 6 Yrs= 2.0 marks after experience after master degree.</t>
    </r>
  </si>
  <si>
    <t>Water Supply/Sanitary Engineer-1  No                                              
 (Maximum Marks =2.0)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</si>
  <si>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Water Supply/ Sanitary/Water resource engineering 
Experience : 
i. ≥ 5 yrs and ≤ 6 Yrs =1.4 marks 
ii.&gt; 6 Yrs= 2.0 marks after experience after master degree.</t>
    </r>
  </si>
  <si>
    <t>Geotechnical Engineer-1 No                                                                             (Maximum Marks = 1.0)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</si>
  <si>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Geotechnical engineering/ Soil mechanics or equivalent 
Experience : For Experience after masters degree
i. ≥ 5 yrs and ≤ 6 Yrs =0.7 marks 
ii.&gt; 6 Yrs= 1.0 marks after experience after master degree.</t>
    </r>
  </si>
  <si>
    <t>Transportation/Highway Engineer - 1 No.                                   
(Maximum Marks = 1.0 )</t>
  </si>
  <si>
    <r>
      <rPr>
        <b/>
        <sz val="11"/>
        <rFont val="Times New Roman"/>
        <charset val="134"/>
      </rPr>
      <t>Minimum Qualification:</t>
    </r>
    <r>
      <rPr>
        <sz val="11"/>
        <rFont val="Times New Roman"/>
        <charset val="134"/>
      </rPr>
      <t xml:space="preserve"> S/he must have Minimum master's degree in Transportation Management/Road/Highway engineering
Experience : For Experience after masters degree
i. ≥ 5 yrs and ≤ 6 Yrs =0.7 marks 
ii.&gt; 6 Yrs= 1.0 marks after experience after master degree.</t>
    </r>
  </si>
  <si>
    <t xml:space="preserve">FINANCIAL CAPABILITIES (AVERAGE ANNUAL TURNOVER OF BEST THREE YEARS WITH IN LAST 7 YEARS) </t>
  </si>
  <si>
    <t>Minimum 19 Million and &lt; 23.75 Million = 7 marks</t>
  </si>
  <si>
    <t>≥ 23.75  Million and &lt; 28.5 Million = 8.5 marks</t>
  </si>
  <si>
    <r>
      <rPr>
        <sz val="11"/>
        <color theme="1"/>
        <rFont val="Calibri"/>
        <charset val="134"/>
      </rPr>
      <t>≥ 28.5</t>
    </r>
    <r>
      <rPr>
        <sz val="11"/>
        <color theme="1"/>
        <rFont val="Times New Roman"/>
        <charset val="134"/>
      </rPr>
      <t xml:space="preserve"> Million  = 10 marks</t>
    </r>
  </si>
  <si>
    <t xml:space="preserve">AVAILABILITY of EQUIPMENT AND FACILITIES                  
( either purchase or hire  )                                </t>
  </si>
  <si>
    <t xml:space="preserve">GIS software (Preferably Arc GIS.x) with authorized licence -  1 no.      </t>
  </si>
  <si>
    <t>b</t>
  </si>
  <si>
    <t xml:space="preserve">Total station- 1 no.
</t>
  </si>
  <si>
    <t>c</t>
  </si>
  <si>
    <t xml:space="preserve">Jeep / Car- 1 no.
</t>
  </si>
  <si>
    <t>Total</t>
  </si>
  <si>
    <t xml:space="preserve"> RFP EVALUATION CRITERIA</t>
  </si>
  <si>
    <t xml:space="preserve">  Total weightage of Technical Proposal = 80%</t>
  </si>
  <si>
    <t>Total weightage of Financial Proposal = 20%</t>
  </si>
  <si>
    <t xml:space="preserve">  Total marks of the technical proposal      = 100</t>
  </si>
  <si>
    <t>Minimum marks required to be secured by the Consultant in the technical proposal   = 70</t>
  </si>
  <si>
    <t>S.No.</t>
  </si>
  <si>
    <t>Particulars</t>
  </si>
  <si>
    <t>Remarks</t>
  </si>
  <si>
    <t>A</t>
  </si>
  <si>
    <t>TECHNICAL</t>
  </si>
  <si>
    <t xml:space="preserve">Consultant's specific experience                                                                  </t>
  </si>
  <si>
    <t xml:space="preserve"> Experience in similar projects related to planning projects</t>
  </si>
  <si>
    <t xml:space="preserve">Experience in  Preparation of at least municipal level Integrated Urban Development Plan / Strategic Urban Development Plan/ Regional Development Plan/ Long Term Development Plan/ Physical Development Plan/ Comprehensive Master Plan/ Municipal Periodic Plan consultancy work completed within last 10 years and that costs minimum  5.0 Million with VAT 
(Maximum 5 projects shall be considered)
i. One Project = 8 marks        
ii. Two Projects =9 marks
iii. Three Projects = 10 marks   
iv. Four Projects =11 marks
v.  Five Projects= 12 marks
                                                                  </t>
  </si>
  <si>
    <t xml:space="preserve"> Experience  in similar projects  related to DER/ DPR</t>
  </si>
  <si>
    <t xml:space="preserve">Experience in Preparation of A-E Design/ Detail Engineering Design/ DER/ DPR of Urban infrastructure Development Projects (Urban Road/Drain/Sewer/Urban water Supply with distribution system /Bus Park/Landfill site/ Park /Community Hall /City Hall/Vegetable Market/Sport complex) completed within last 10 years and that costs minimum  5.0 Million with VAT  
(Maximum 5 projects shall be considered)
i. One Project = 6.0 marks        
ii. Two Projects =6.5 marks
iii. Three Projects =7.0 marks   
iv. Four Projects =7.5 marks
v. Five Projects= 8.0 marks
  </t>
  </si>
  <si>
    <t>Experience of Consulting Firm in Similar Geographical Region</t>
  </si>
  <si>
    <t xml:space="preserve">Experience in Preparation of similar projects as mentioned in 1.1 and 1.2 completed in similar geographical region that costs minimum  5.0 Million with VAT 
(Maximum 2 projects shall be considered)
i.One Project =3 marks
ii. Two Projects=5 marks   </t>
  </si>
  <si>
    <t>Methodology, Work schedule and Manning schedule/plan relevant to the project</t>
  </si>
  <si>
    <t>Comments or suggestions  on ToR and services</t>
  </si>
  <si>
    <t>i</t>
  </si>
  <si>
    <t>Fair (General Comments or Suggestions)</t>
  </si>
  <si>
    <t>ii</t>
  </si>
  <si>
    <t>Satisfactory (Slightly specific comments or suggestions along with General Comments)</t>
  </si>
  <si>
    <t>iii</t>
  </si>
  <si>
    <t>Good (Significantly specific comments or suggestions along with General Comments)</t>
  </si>
  <si>
    <t>Quality of Methodology</t>
  </si>
  <si>
    <t>Fair (General methodology)</t>
  </si>
  <si>
    <t>Satisfactory (Clear methodology without flowchart)</t>
  </si>
  <si>
    <t>Good (Clear methodology with flowchart)</t>
  </si>
  <si>
    <t xml:space="preserve">Work schedule
</t>
  </si>
  <si>
    <t xml:space="preserve">Submission of work schedule </t>
  </si>
  <si>
    <t>Work Schedule relevant to the proposed methodology</t>
  </si>
  <si>
    <t xml:space="preserve">Manning/Staffing schedule
</t>
  </si>
  <si>
    <t>ii.</t>
  </si>
  <si>
    <t>Submission of  Manning schedule</t>
  </si>
  <si>
    <t>iii.</t>
  </si>
  <si>
    <t>Manning Schedule relevant to the proposed Work Schedule</t>
  </si>
  <si>
    <t xml:space="preserve">Key personnel: Qualification and technical competence of the proposed key staffs for assignment </t>
  </si>
  <si>
    <t xml:space="preserve">Team Leader- 1 No.                                                                            
(Maximum Marks = 10.0) 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</si>
  <si>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>S/he must have Minimum Master's Degree in Regional Planning/ City Planning/ Urban Planning// Development Planning/Land Use Planning / Infrastructure Planning / Human settlement Planning/ Urban-ecological Planning/International Co-operation and Urban Development Planning/Urban Management &amp; Development/Urban Studies/Urban Design and Conservation/Regional Development Planning and Management/ Urban Design and Regional Planning and having minimum 7 years of working experience  after masters degree.</t>
    </r>
  </si>
  <si>
    <t>General work experience after Master's Degree</t>
  </si>
  <si>
    <t>Experience: For work experience after masters degree
For 7 years experience = 2.0 marks, Maximum marks = 3.0 marks for 9 years experience. Mark shall be lineraly interpolated for experience in between ( 7 - 9) years.</t>
  </si>
  <si>
    <t xml:space="preserve">Project related work experience after Master's Degree </t>
  </si>
  <si>
    <t>Work Experience as Team leader/Deputy team leader for preparation of similar projects as mentioned in 1.1 or 1.2.</t>
  </si>
  <si>
    <t>(Maximum 2 projects shall be considered)
i. One Project = 4 marks        
ii. Two Projects =6 marks</t>
  </si>
  <si>
    <t>Work Experience in similar geographic region:</t>
  </si>
  <si>
    <t xml:space="preserve">Work Experience as Team leader/Deputy team leader for preparation of similar projects as mentioned in 1.1 or 1.2   in similar geographical region.
(Maximum 1 project shall be considered)
</t>
  </si>
  <si>
    <t>Urban Planner/ Regional Planner ( Deputy Team Leader)- 2 Nos 
(Maximum Marks = 12.0  ; 6.0 marks  for each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</si>
  <si>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>S/he must have Minimum Master's Degree in Regional Planning/ City Planning/ Urban Planning/Development Planning/Land Use Planning / Infrastructure Planning / Human settlement Planning/ Urban-ecological Planning/International Co-operation and Urban Development Planning/Urban Management &amp; Development/Urban Studies/Urban Design and Conservation/Regional Development Planning and Management/ Urban Design and Regional Planning and having minimum 5 years of working experience  after masters degree.</t>
    </r>
  </si>
  <si>
    <t>Experience: For work experience after masters degree
For 5 years experience = 1 marks, Maximum marks =1.5 marks for 5 years experience. Mark shall be linearly interpolated for experience in between ( 5 - 7) years.</t>
  </si>
  <si>
    <t>Work Experience as deputy team leader or Urban Planner or Regional Planner for preparation of similar projects as mentioned in 1.1 or 1.2.</t>
  </si>
  <si>
    <t xml:space="preserve">(Maximum 2 projects shall be considered)
i. One Project = 2.5 marks        
ii. Two Projects =3.5 marks
</t>
  </si>
  <si>
    <t xml:space="preserve">Work Experience as deputy team leader or Urban Planner or Regional Planner for preparation of similar projects  as mentioned in 1.1 or 1.2 in similar geographical region.  
(Maximum 1 project shall be considered)
</t>
  </si>
  <si>
    <t>Environment Expert- 1 No                                                                           
(Maximum Marks = 3.0)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</si>
  <si>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Environment Engineering/Environmental Science / Environmental Management/ Environmental &amp; Natural Resources/ Energy and  Environmental Technology and having minimum 5 years of working experience  after masters degree.
</t>
    </r>
  </si>
  <si>
    <t>Experience: For work experience after masters degree
For 5 years experience =0.5 marks, Maximum marks =0.75 marks for 7 years experience. Mark shall be linearly interpolated for experience in between ( 5 - 7) years.</t>
  </si>
  <si>
    <t>Work Experience as Environment Expert  for preparation of  similar projects as mentioned in 1.1 or 1.2</t>
  </si>
  <si>
    <t>(Maximum 2 projects shall be considered)
i. One Project = 1.25 marks        
ii. Two Projects = 1.75 marks</t>
  </si>
  <si>
    <t xml:space="preserve">Work Experience as Environment Expert for preparation of similar projects  as mentioned in 1.1 or 1.2 in similar geographical region.  
(Maximum 1 project shall be considered)
</t>
  </si>
  <si>
    <t>Data Analyst / Statistician-1 No                                                       
 (Maximum Marks = 3.0 )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</si>
  <si>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master’s degree in Statistics and having minimum 5 years of working experience  after masters degree.
</t>
    </r>
  </si>
  <si>
    <t>Work Experience as Data Analyst / Statistician for preparation of similar projects as mentioned in 1.1 or 1.2</t>
  </si>
  <si>
    <t xml:space="preserve">Work Experience as Data analyst for preparation of similar projects  as mentioned in 1.1 or 1.2 in similar geographical region.  
(One project shall be considered)
</t>
  </si>
  <si>
    <t>GIS expert -1 No                                                                                   
(Maximum Marks = 4.0 )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</si>
  <si>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Geo-information / Remote Sensing / GIS/  Photogrammetry and Geo-Informatics and having minimum 5 years of working experience  after masters degree.
</t>
    </r>
  </si>
  <si>
    <t>Experience: For work experience after masters degree
For 5 years experience =0.75 marks, Maximum marks = 1 marks for 7 years experience. Mark shall be linearly interpolated for experience in between ( 5 - 7) years.</t>
  </si>
  <si>
    <t>Work Experience as GIS expert for preparation of similar projects as mentioned in 1.1 or 1.2</t>
  </si>
  <si>
    <t>(Maximum 2 projects shall be considered)
i. One Project = 1.5 marks        
ii. Two Projects = 2.5 marks</t>
  </si>
  <si>
    <t xml:space="preserve">Work Experience as GIS expert for preparation of similar projects  as mentioned in 1.1 or 1.2 in similar geographical region.  
(One project shall be considered)
</t>
  </si>
  <si>
    <t>Economist / Financial Analyst -1 No                                                 
 (Maximum Marks = 3.0)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</si>
  <si>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master’s degree in Economics/Finance/ Business Studies and having minimum 5 years of working experience after masters degree.
</t>
    </r>
  </si>
  <si>
    <t>Work Experience as Economist / Financial Analyst for preparation of similar projects as mentioned in 1.1 or 1.2</t>
  </si>
  <si>
    <t xml:space="preserve">(Maximum 2 projects shall be considered)
i. One Project = 1.25 marks        
ii. Two Projects = 1.75 marks
</t>
  </si>
  <si>
    <t>Work Experience as Economist / Financial Analyst for preparation of similar projects  as mentioned in 1.1 or 1.2 in similar geographical region.  
(One project shall be considered)</t>
  </si>
  <si>
    <t>Sociologist/ Community Development expert -1 Nos. 
 (Maximum Marks = 3.0 )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</si>
  <si>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 Minimum master's degree in Sociology / Social Study / Social Science /Anthropology and having minimum 5 years of working experience  after masters degree.</t>
    </r>
  </si>
  <si>
    <t>Work Experience as Sociologist/ Community Development expert for preparation of similar projects as mentioned in 1.1 or 1.2</t>
  </si>
  <si>
    <t xml:space="preserve">Work Experience as Sociologist/ Community Development expert for preparation of similar projects  as mentioned in 1.1 or 1.2 in similar geographical region.  
(One project shall be considered)       </t>
  </si>
  <si>
    <t>Structure Engineer-1  No       
 (Maximum Marks =3.0)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</si>
  <si>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 Master's Degree in Structure Engineering / Structural Dynamics and having minimum 5 years of working experience  after masters degree.
</t>
    </r>
  </si>
  <si>
    <t>Work Experience as Structure Engineer for preparation of similar projects as mentioned in 1.1 or 1.2</t>
  </si>
  <si>
    <t xml:space="preserve">Work Experience as Structure Engineer for preparation of similar projects  as mentioned in 1.1 or 1.2 in similar geographical region.  
(One project shall be considered)   </t>
  </si>
  <si>
    <t>Water Supply/Sanitary Engineer-1  No   
 (Maximum Marks =3.0)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</si>
  <si>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Water Supply/ Sanitary/Water resource engineering /Sustainable Water Sanitation Health and Development/ Urban Water Engineering and Management/ Water Resource Development and having minimum 5 years of working experience  after masters degree.
</t>
    </r>
  </si>
  <si>
    <t>Work Experience as Water Supply/Sanitary Engineer for preparation of similar projects as mentioned in 1.1 or 1.2</t>
  </si>
  <si>
    <t xml:space="preserve">Work Experience as Water Supply/Sanitary Engineer in similar projects  as mentioned in 1.1 or 1.2 for preparation of similar geographical region.  
(One project shall be considered)    </t>
  </si>
  <si>
    <t>3. 10</t>
  </si>
  <si>
    <t>Geotechnical Engineer-1 No   
(Maximum Marks = 3.0)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</si>
  <si>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Geotechnical engineering/ Soil mechanics and having minimum 5 years of working experience  after masters degree.
</t>
    </r>
  </si>
  <si>
    <t>Work Experience as Geotechnical Engineer for preparation of similar projects as mentioned in 1.1 or 1.2</t>
  </si>
  <si>
    <t xml:space="preserve">Work Experience as Geotechnical Engineer for preparation of similar projects  as mentioned in 1.1 or 1.2 in similar geographical region.  
(One project shall be considered)    </t>
  </si>
  <si>
    <t>3. 11</t>
  </si>
  <si>
    <t>Transportation/Highway Engineer - 1 No.   
(Maximum Marks = 3.0 )</t>
  </si>
  <si>
    <r>
      <rPr>
        <b/>
        <sz val="11"/>
        <color theme="1"/>
        <rFont val="Times New Roman"/>
        <charset val="134"/>
      </rPr>
      <t>Minimum Qualification:</t>
    </r>
    <r>
      <rPr>
        <sz val="11"/>
        <color theme="1"/>
        <rFont val="Times New Roman"/>
        <charset val="134"/>
      </rPr>
      <t xml:space="preserve"> S/he must have Minimum Master's Degree in Transportation Management/Road Engineering/Highway engineering/Transportation Engineering/ Urban Traffic Planning and Management/Transportation Planning and Management and having minimum 5 years of working experience  after masters degree.
</t>
    </r>
  </si>
  <si>
    <t>Work Experience as Transportation/Highway Engineer  for preparation of similar projects as mentioned in 1.1 or 1.2</t>
  </si>
  <si>
    <t xml:space="preserve">Work Experience as Transportation/Highway Engineer for preparation of similar projects  as mentioned in 1.1 or 1.2 in similar geographical region.  
(One project shall be considered)    </t>
  </si>
  <si>
    <t>Method of Technology Transfer (Imparting technical skill during the Study)</t>
  </si>
  <si>
    <t>Fair (General method of description of knowledge transfer)</t>
  </si>
  <si>
    <t>Satisfactory (Method of description of knowledge transfer with charts)</t>
  </si>
  <si>
    <t>Good (Method of description of knowledge transfer with outline of training modules)</t>
  </si>
  <si>
    <t>Total marks</t>
  </si>
  <si>
    <t>Note:</t>
  </si>
  <si>
    <t>General Work experience of an expert shall be calculated as the actual experience of the expert in consulting works and not simply after master's degree.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</si>
</sst>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u/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i/>
      <sz val="11"/>
      <color theme="1"/>
      <name val="Times New Roman"/>
      <charset val="134"/>
    </font>
    <font>
      <b/>
      <sz val="14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name val="Calibri"/>
      <charset val="134"/>
    </font>
    <font>
      <b/>
      <sz val="11"/>
      <name val="Calibri"/>
      <charset val="134"/>
    </font>
    <font>
      <sz val="12"/>
      <name val="Times New Roman"/>
      <charset val="134"/>
    </font>
    <font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0" fontId="0" fillId="2" borderId="1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justify" wrapText="1"/>
    </xf>
    <xf numFmtId="9" fontId="5" fillId="2" borderId="8" xfId="1" applyFont="1" applyFill="1" applyBorder="1" applyAlignment="1">
      <alignment vertical="justify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justify" wrapText="1"/>
    </xf>
    <xf numFmtId="9" fontId="4" fillId="2" borderId="8" xfId="1" applyFont="1" applyFill="1" applyBorder="1" applyAlignment="1">
      <alignment vertical="justify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164" fontId="1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justify" vertical="top" wrapText="1"/>
    </xf>
    <xf numFmtId="164" fontId="1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justify" wrapText="1"/>
    </xf>
    <xf numFmtId="0" fontId="1" fillId="2" borderId="7" xfId="0" applyFont="1" applyFill="1" applyBorder="1" applyAlignment="1">
      <alignment horizontal="center" vertical="justify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justify" wrapText="1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5" fillId="5" borderId="4" xfId="0" applyNumberFormat="1" applyFont="1" applyFill="1" applyBorder="1" applyAlignment="1">
      <alignment vertical="center" wrapText="1"/>
    </xf>
    <xf numFmtId="164" fontId="5" fillId="5" borderId="5" xfId="0" applyNumberFormat="1" applyFont="1" applyFill="1" applyBorder="1" applyAlignment="1">
      <alignment vertical="center" wrapText="1"/>
    </xf>
    <xf numFmtId="164" fontId="5" fillId="5" borderId="6" xfId="0" applyNumberFormat="1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64" fontId="5" fillId="5" borderId="7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>
      <alignment horizontal="left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right" vertical="top" wrapText="1"/>
    </xf>
    <xf numFmtId="0" fontId="4" fillId="2" borderId="0" xfId="2" applyFont="1" applyFill="1" applyBorder="1" applyAlignment="1">
      <alignment horizontal="right" vertical="top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62"/>
  <sheetViews>
    <sheetView tabSelected="1" topLeftCell="B36" zoomScale="140" zoomScaleNormal="140" workbookViewId="0">
      <selection activeCell="C39" sqref="C39"/>
    </sheetView>
  </sheetViews>
  <sheetFormatPr defaultColWidth="9.08984375" defaultRowHeight="14"/>
  <cols>
    <col min="1" max="1" width="2.08984375" style="61" hidden="1" customWidth="1"/>
    <col min="2" max="2" width="9.26953125" style="62" customWidth="1"/>
    <col min="3" max="3" width="65.08984375" style="61" customWidth="1"/>
    <col min="4" max="4" width="9.453125" style="63" customWidth="1"/>
    <col min="5" max="16384" width="9.08984375" style="61"/>
  </cols>
  <sheetData>
    <row r="1" spans="1:4">
      <c r="B1" s="91"/>
      <c r="C1" s="91"/>
      <c r="D1" s="91"/>
    </row>
    <row r="2" spans="1:4">
      <c r="B2" s="92"/>
      <c r="C2" s="92"/>
      <c r="D2" s="92"/>
    </row>
    <row r="3" spans="1:4">
      <c r="B3" s="92"/>
      <c r="C3" s="92"/>
      <c r="D3" s="92"/>
    </row>
    <row r="4" spans="1:4">
      <c r="B4" s="92"/>
      <c r="C4" s="92"/>
      <c r="D4" s="92"/>
    </row>
    <row r="5" spans="1:4" ht="17.5">
      <c r="B5" s="93" t="s">
        <v>0</v>
      </c>
      <c r="C5" s="93"/>
      <c r="D5" s="93"/>
    </row>
    <row r="6" spans="1:4" ht="17.5">
      <c r="B6" s="64"/>
      <c r="C6" s="64"/>
      <c r="D6" s="64"/>
    </row>
    <row r="7" spans="1:4" s="57" customFormat="1">
      <c r="B7" s="65" t="s">
        <v>1</v>
      </c>
      <c r="C7" s="66" t="s">
        <v>2</v>
      </c>
      <c r="D7" s="67" t="s">
        <v>3</v>
      </c>
    </row>
    <row r="8" spans="1:4">
      <c r="A8" s="57"/>
      <c r="B8" s="68">
        <v>1</v>
      </c>
      <c r="C8" s="34" t="s">
        <v>4</v>
      </c>
      <c r="D8" s="17"/>
    </row>
    <row r="9" spans="1:4" ht="14.5">
      <c r="A9" s="57"/>
      <c r="B9" s="68">
        <v>2</v>
      </c>
      <c r="C9" s="69" t="s">
        <v>5</v>
      </c>
      <c r="D9" s="17"/>
    </row>
    <row r="10" spans="1:4">
      <c r="A10" s="57"/>
      <c r="B10" s="68">
        <v>3</v>
      </c>
      <c r="C10" s="34" t="s">
        <v>6</v>
      </c>
      <c r="D10" s="17"/>
    </row>
    <row r="11" spans="1:4" ht="29.5">
      <c r="A11" s="57"/>
      <c r="B11" s="68">
        <v>4</v>
      </c>
      <c r="C11" s="34" t="s">
        <v>7</v>
      </c>
      <c r="D11" s="17"/>
    </row>
    <row r="12" spans="1:4" ht="42">
      <c r="A12" s="57"/>
      <c r="B12" s="68">
        <v>5</v>
      </c>
      <c r="C12" s="34" t="s">
        <v>8</v>
      </c>
      <c r="D12" s="17"/>
    </row>
    <row r="13" spans="1:4">
      <c r="A13" s="57"/>
      <c r="B13" s="68">
        <v>6</v>
      </c>
      <c r="C13" s="34" t="s">
        <v>9</v>
      </c>
      <c r="D13" s="17"/>
    </row>
    <row r="14" spans="1:4">
      <c r="A14" s="57"/>
      <c r="B14" s="68">
        <v>7</v>
      </c>
      <c r="C14" s="34" t="s">
        <v>10</v>
      </c>
      <c r="D14" s="17"/>
    </row>
    <row r="15" spans="1:4">
      <c r="A15" s="57"/>
      <c r="B15" s="68">
        <v>8</v>
      </c>
      <c r="C15" s="34" t="s">
        <v>11</v>
      </c>
      <c r="D15" s="17"/>
    </row>
    <row r="16" spans="1:4">
      <c r="A16" s="57"/>
      <c r="B16" s="68">
        <v>9</v>
      </c>
      <c r="C16" s="34" t="s">
        <v>12</v>
      </c>
      <c r="D16" s="17"/>
    </row>
    <row r="17" spans="2:4">
      <c r="B17" s="68">
        <v>10</v>
      </c>
      <c r="C17" s="34" t="s">
        <v>13</v>
      </c>
      <c r="D17" s="17"/>
    </row>
    <row r="18" spans="2:4">
      <c r="B18" s="70" t="s">
        <v>14</v>
      </c>
      <c r="C18" s="71" t="s">
        <v>15</v>
      </c>
      <c r="D18" s="72">
        <f>D19+D31+D54+D58</f>
        <v>100</v>
      </c>
    </row>
    <row r="19" spans="2:4" ht="15">
      <c r="B19" s="73">
        <v>1</v>
      </c>
      <c r="C19" s="74" t="s">
        <v>16</v>
      </c>
      <c r="D19" s="75">
        <f>D20+D24</f>
        <v>50</v>
      </c>
    </row>
    <row r="20" spans="2:4" s="58" customFormat="1" ht="15">
      <c r="B20" s="73">
        <v>1.1000000000000001</v>
      </c>
      <c r="C20" s="44" t="s">
        <v>17</v>
      </c>
      <c r="D20" s="75">
        <f>D21+D22</f>
        <v>15</v>
      </c>
    </row>
    <row r="21" spans="2:4" ht="28">
      <c r="B21" s="68" t="s">
        <v>18</v>
      </c>
      <c r="C21" s="34" t="s">
        <v>19</v>
      </c>
      <c r="D21" s="39">
        <v>5</v>
      </c>
    </row>
    <row r="22" spans="2:4" ht="28">
      <c r="B22" s="76" t="s">
        <v>20</v>
      </c>
      <c r="C22" s="34" t="s">
        <v>21</v>
      </c>
      <c r="D22" s="89">
        <v>10</v>
      </c>
    </row>
    <row r="23" spans="2:4" ht="84">
      <c r="B23" s="68"/>
      <c r="C23" s="77" t="s">
        <v>22</v>
      </c>
      <c r="D23" s="89"/>
    </row>
    <row r="24" spans="2:4" ht="45.75" customHeight="1">
      <c r="B24" s="73">
        <v>1.2</v>
      </c>
      <c r="C24" s="44" t="s">
        <v>23</v>
      </c>
      <c r="D24" s="75">
        <f>SUM(D25:D30)</f>
        <v>35</v>
      </c>
    </row>
    <row r="25" spans="2:4" ht="70">
      <c r="B25" s="88" t="s">
        <v>24</v>
      </c>
      <c r="C25" s="34" t="s">
        <v>25</v>
      </c>
      <c r="D25" s="89">
        <v>15</v>
      </c>
    </row>
    <row r="26" spans="2:4" ht="84">
      <c r="B26" s="88"/>
      <c r="C26" s="78" t="s">
        <v>26</v>
      </c>
      <c r="D26" s="89"/>
    </row>
    <row r="27" spans="2:4" ht="84">
      <c r="B27" s="88" t="s">
        <v>27</v>
      </c>
      <c r="C27" s="34" t="s">
        <v>28</v>
      </c>
      <c r="D27" s="89">
        <v>15</v>
      </c>
    </row>
    <row r="28" spans="2:4" ht="84">
      <c r="B28" s="88"/>
      <c r="C28" s="78" t="s">
        <v>26</v>
      </c>
      <c r="D28" s="89"/>
    </row>
    <row r="29" spans="2:4">
      <c r="B29" s="88" t="s">
        <v>29</v>
      </c>
      <c r="D29" s="90">
        <v>5</v>
      </c>
    </row>
    <row r="30" spans="2:4" ht="103" customHeight="1">
      <c r="B30" s="88"/>
      <c r="C30" s="79" t="s">
        <v>30</v>
      </c>
      <c r="D30" s="90"/>
    </row>
    <row r="31" spans="2:4" ht="28">
      <c r="B31" s="80">
        <v>2</v>
      </c>
      <c r="C31" s="44" t="s">
        <v>31</v>
      </c>
      <c r="D31" s="75">
        <f>D32+D34+D36+D38+D40+D42+D44+D46+D48+D50+D52</f>
        <v>30</v>
      </c>
    </row>
    <row r="32" spans="2:4" s="59" customFormat="1" ht="28">
      <c r="B32" s="68">
        <v>2.1</v>
      </c>
      <c r="C32" s="34" t="s">
        <v>32</v>
      </c>
      <c r="D32" s="39">
        <v>8</v>
      </c>
    </row>
    <row r="33" spans="2:4" ht="128" customHeight="1">
      <c r="B33" s="68" t="s">
        <v>33</v>
      </c>
      <c r="C33" s="81" t="s">
        <v>34</v>
      </c>
      <c r="D33" s="39"/>
    </row>
    <row r="34" spans="2:4" s="59" customFormat="1" ht="39" customHeight="1">
      <c r="B34" s="68">
        <v>2.2000000000000002</v>
      </c>
      <c r="C34" s="34" t="s">
        <v>35</v>
      </c>
      <c r="D34" s="39">
        <v>7</v>
      </c>
    </row>
    <row r="35" spans="2:4" ht="117.5" customHeight="1">
      <c r="B35" s="68" t="s">
        <v>33</v>
      </c>
      <c r="C35" s="34" t="s">
        <v>36</v>
      </c>
      <c r="D35" s="39"/>
    </row>
    <row r="36" spans="2:4" s="59" customFormat="1" ht="28">
      <c r="B36" s="68">
        <v>2.2999999999999998</v>
      </c>
      <c r="C36" s="34" t="s">
        <v>37</v>
      </c>
      <c r="D36" s="39">
        <v>2</v>
      </c>
    </row>
    <row r="37" spans="2:4" ht="80.5" customHeight="1">
      <c r="B37" s="68" t="s">
        <v>33</v>
      </c>
      <c r="C37" s="81" t="s">
        <v>38</v>
      </c>
      <c r="D37" s="39"/>
    </row>
    <row r="38" spans="2:4" s="59" customFormat="1" ht="28">
      <c r="B38" s="68">
        <v>2.4</v>
      </c>
      <c r="C38" s="34" t="s">
        <v>39</v>
      </c>
      <c r="D38" s="39">
        <v>1</v>
      </c>
    </row>
    <row r="39" spans="2:4" ht="70">
      <c r="B39" s="68" t="s">
        <v>33</v>
      </c>
      <c r="C39" s="81" t="s">
        <v>40</v>
      </c>
      <c r="D39" s="39"/>
    </row>
    <row r="40" spans="2:4" s="59" customFormat="1">
      <c r="B40" s="68">
        <v>2.5</v>
      </c>
      <c r="C40" s="34" t="s">
        <v>41</v>
      </c>
      <c r="D40" s="39">
        <v>2</v>
      </c>
    </row>
    <row r="41" spans="2:4" ht="98">
      <c r="B41" s="68" t="s">
        <v>33</v>
      </c>
      <c r="C41" s="81" t="s">
        <v>42</v>
      </c>
      <c r="D41" s="39"/>
    </row>
    <row r="42" spans="2:4" s="59" customFormat="1">
      <c r="B42" s="68">
        <v>2.6</v>
      </c>
      <c r="C42" s="34" t="s">
        <v>43</v>
      </c>
      <c r="D42" s="39">
        <v>2</v>
      </c>
    </row>
    <row r="43" spans="2:4" ht="70">
      <c r="B43" s="68" t="s">
        <v>33</v>
      </c>
      <c r="C43" s="81" t="s">
        <v>44</v>
      </c>
      <c r="D43" s="39"/>
    </row>
    <row r="44" spans="2:4" s="59" customFormat="1" ht="28">
      <c r="B44" s="68">
        <v>2.7</v>
      </c>
      <c r="C44" s="34" t="s">
        <v>45</v>
      </c>
      <c r="D44" s="39">
        <v>2</v>
      </c>
    </row>
    <row r="45" spans="2:4" ht="70">
      <c r="B45" s="68" t="s">
        <v>33</v>
      </c>
      <c r="C45" s="81" t="s">
        <v>46</v>
      </c>
      <c r="D45" s="39"/>
    </row>
    <row r="46" spans="2:4" s="59" customFormat="1" ht="28">
      <c r="B46" s="68">
        <v>2.8</v>
      </c>
      <c r="C46" s="34" t="s">
        <v>47</v>
      </c>
      <c r="D46" s="39">
        <v>2</v>
      </c>
    </row>
    <row r="47" spans="2:4" ht="70">
      <c r="B47" s="68" t="s">
        <v>33</v>
      </c>
      <c r="C47" s="81" t="s">
        <v>48</v>
      </c>
      <c r="D47" s="39"/>
    </row>
    <row r="48" spans="2:4" s="59" customFormat="1" ht="28">
      <c r="B48" s="68">
        <v>2.9</v>
      </c>
      <c r="C48" s="34" t="s">
        <v>49</v>
      </c>
      <c r="D48" s="39">
        <v>2</v>
      </c>
    </row>
    <row r="49" spans="2:4" ht="70">
      <c r="B49" s="68" t="s">
        <v>33</v>
      </c>
      <c r="C49" s="34" t="s">
        <v>50</v>
      </c>
      <c r="D49" s="39"/>
    </row>
    <row r="50" spans="2:4" s="59" customFormat="1" ht="28">
      <c r="B50" s="82">
        <v>2.1</v>
      </c>
      <c r="C50" s="34" t="s">
        <v>51</v>
      </c>
      <c r="D50" s="39">
        <v>1</v>
      </c>
    </row>
    <row r="51" spans="2:4" ht="70">
      <c r="B51" s="68" t="s">
        <v>33</v>
      </c>
      <c r="C51" s="34" t="s">
        <v>52</v>
      </c>
      <c r="D51" s="39"/>
    </row>
    <row r="52" spans="2:4" s="59" customFormat="1" ht="28">
      <c r="B52" s="82">
        <v>2.11</v>
      </c>
      <c r="C52" s="83" t="s">
        <v>53</v>
      </c>
      <c r="D52" s="39">
        <v>1</v>
      </c>
    </row>
    <row r="53" spans="2:4" ht="70">
      <c r="B53" s="68" t="s">
        <v>33</v>
      </c>
      <c r="C53" s="81" t="s">
        <v>54</v>
      </c>
      <c r="D53" s="39"/>
    </row>
    <row r="54" spans="2:4" ht="43.5" customHeight="1">
      <c r="B54" s="80">
        <v>3</v>
      </c>
      <c r="C54" s="84" t="s">
        <v>55</v>
      </c>
      <c r="D54" s="75">
        <v>10</v>
      </c>
    </row>
    <row r="55" spans="2:4">
      <c r="B55" s="68"/>
      <c r="C55" s="34" t="s">
        <v>56</v>
      </c>
      <c r="D55" s="39">
        <v>7</v>
      </c>
    </row>
    <row r="56" spans="2:4">
      <c r="B56" s="68"/>
      <c r="C56" s="34" t="s">
        <v>57</v>
      </c>
      <c r="D56" s="39">
        <v>8.5</v>
      </c>
    </row>
    <row r="57" spans="2:4" ht="14.5">
      <c r="B57" s="68"/>
      <c r="C57" s="34" t="s">
        <v>58</v>
      </c>
      <c r="D57" s="39">
        <v>10</v>
      </c>
    </row>
    <row r="58" spans="2:4" ht="28">
      <c r="B58" s="80">
        <v>4</v>
      </c>
      <c r="C58" s="44" t="s">
        <v>59</v>
      </c>
      <c r="D58" s="75">
        <f>SUM(D59:D61)</f>
        <v>10</v>
      </c>
    </row>
    <row r="59" spans="2:4">
      <c r="B59" s="68" t="s">
        <v>33</v>
      </c>
      <c r="C59" s="34" t="s">
        <v>60</v>
      </c>
      <c r="D59" s="39">
        <v>5</v>
      </c>
    </row>
    <row r="60" spans="2:4" ht="28">
      <c r="B60" s="68" t="s">
        <v>61</v>
      </c>
      <c r="C60" s="24" t="s">
        <v>62</v>
      </c>
      <c r="D60" s="39">
        <v>3</v>
      </c>
    </row>
    <row r="61" spans="2:4" ht="28">
      <c r="B61" s="68" t="s">
        <v>63</v>
      </c>
      <c r="C61" s="24" t="s">
        <v>64</v>
      </c>
      <c r="D61" s="39">
        <v>2</v>
      </c>
    </row>
    <row r="62" spans="2:4" s="60" customFormat="1" ht="15">
      <c r="B62" s="85"/>
      <c r="C62" s="86" t="s">
        <v>65</v>
      </c>
      <c r="D62" s="87">
        <v>100</v>
      </c>
    </row>
  </sheetData>
  <mergeCells count="12">
    <mergeCell ref="B1:D1"/>
    <mergeCell ref="B2:D2"/>
    <mergeCell ref="B3:D3"/>
    <mergeCell ref="B4:D4"/>
    <mergeCell ref="B5:D5"/>
    <mergeCell ref="B25:B26"/>
    <mergeCell ref="B27:B28"/>
    <mergeCell ref="B29:B30"/>
    <mergeCell ref="D22:D23"/>
    <mergeCell ref="D25:D26"/>
    <mergeCell ref="D27:D28"/>
    <mergeCell ref="D29:D30"/>
  </mergeCells>
  <pageMargins left="0.7" right="0.7" top="0.75" bottom="0.75" header="0.3" footer="0.3"/>
  <pageSetup paperSize="8" scale="55" orientation="landscape"/>
  <rowBreaks count="1" manualBreakCount="1">
    <brk id="23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A140" zoomScaleSheetLayoutView="90" workbookViewId="0">
      <selection activeCell="B152" sqref="B152"/>
    </sheetView>
  </sheetViews>
  <sheetFormatPr defaultColWidth="9.08984375" defaultRowHeight="14"/>
  <cols>
    <col min="1" max="1" width="6.26953125" style="5" customWidth="1"/>
    <col min="2" max="2" width="61.54296875" style="6" customWidth="1"/>
    <col min="3" max="3" width="8.7265625" style="7" customWidth="1"/>
    <col min="4" max="4" width="9.54296875" style="7" customWidth="1"/>
    <col min="5" max="16384" width="9.08984375" style="3"/>
  </cols>
  <sheetData>
    <row r="1" spans="1:4" s="1" customFormat="1" ht="14.5">
      <c r="A1" s="97" t="s">
        <v>66</v>
      </c>
      <c r="B1" s="98"/>
      <c r="C1" s="98"/>
      <c r="D1" s="98"/>
    </row>
    <row r="2" spans="1:4" s="2" customFormat="1" ht="14.5">
      <c r="A2" s="8"/>
      <c r="B2" s="9"/>
      <c r="C2" s="10"/>
      <c r="D2" s="10"/>
    </row>
    <row r="3" spans="1:4" s="2" customFormat="1" ht="14.5">
      <c r="A3" s="99" t="s">
        <v>67</v>
      </c>
      <c r="B3" s="100"/>
      <c r="C3" s="100"/>
      <c r="D3" s="100"/>
    </row>
    <row r="4" spans="1:4" s="2" customFormat="1" ht="14.5">
      <c r="A4" s="99" t="s">
        <v>68</v>
      </c>
      <c r="B4" s="100"/>
      <c r="C4" s="100"/>
      <c r="D4" s="100"/>
    </row>
    <row r="5" spans="1:4" s="2" customFormat="1" ht="14.5">
      <c r="A5" s="99" t="s">
        <v>69</v>
      </c>
      <c r="B5" s="100"/>
      <c r="C5" s="100"/>
      <c r="D5" s="100"/>
    </row>
    <row r="6" spans="1:4" s="2" customFormat="1" ht="14.5">
      <c r="A6" s="99" t="s">
        <v>70</v>
      </c>
      <c r="B6" s="100"/>
      <c r="C6" s="100"/>
      <c r="D6" s="100"/>
    </row>
    <row r="7" spans="1:4" s="2" customFormat="1" ht="14.5">
      <c r="A7" s="94"/>
      <c r="B7" s="95"/>
      <c r="C7" s="95"/>
      <c r="D7" s="95"/>
    </row>
    <row r="8" spans="1:4">
      <c r="A8" s="11" t="s">
        <v>71</v>
      </c>
      <c r="B8" s="12" t="s">
        <v>72</v>
      </c>
      <c r="C8" s="12" t="s">
        <v>3</v>
      </c>
      <c r="D8" s="13" t="s">
        <v>73</v>
      </c>
    </row>
    <row r="9" spans="1:4">
      <c r="A9" s="14" t="s">
        <v>74</v>
      </c>
      <c r="B9" s="15" t="s">
        <v>75</v>
      </c>
      <c r="C9" s="16">
        <f>C10+C18+C34+C144</f>
        <v>100</v>
      </c>
      <c r="D9" s="17"/>
    </row>
    <row r="10" spans="1:4" s="4" customFormat="1">
      <c r="A10" s="18">
        <v>1</v>
      </c>
      <c r="B10" s="19" t="s">
        <v>76</v>
      </c>
      <c r="C10" s="20">
        <f>C11+C13+C15</f>
        <v>25</v>
      </c>
      <c r="D10" s="21"/>
    </row>
    <row r="11" spans="1:4" s="4" customFormat="1">
      <c r="A11" s="22">
        <v>1.1000000000000001</v>
      </c>
      <c r="B11" s="23" t="s">
        <v>77</v>
      </c>
      <c r="C11" s="20">
        <v>12</v>
      </c>
      <c r="D11" s="21"/>
    </row>
    <row r="12" spans="1:4" ht="182">
      <c r="A12" s="14"/>
      <c r="B12" s="24" t="s">
        <v>78</v>
      </c>
      <c r="C12" s="25"/>
      <c r="D12" s="26"/>
    </row>
    <row r="13" spans="1:4">
      <c r="A13" s="27">
        <v>1.2</v>
      </c>
      <c r="B13" s="28" t="s">
        <v>79</v>
      </c>
      <c r="C13" s="16">
        <v>8</v>
      </c>
      <c r="D13" s="26"/>
    </row>
    <row r="14" spans="1:4" ht="182">
      <c r="A14" s="29"/>
      <c r="B14" s="24" t="s">
        <v>80</v>
      </c>
      <c r="C14" s="25"/>
      <c r="D14" s="26"/>
    </row>
    <row r="15" spans="1:4">
      <c r="A15" s="27">
        <v>1.3</v>
      </c>
      <c r="B15" s="30" t="s">
        <v>81</v>
      </c>
      <c r="C15" s="16">
        <v>5</v>
      </c>
      <c r="D15" s="17"/>
    </row>
    <row r="16" spans="1:4" ht="84">
      <c r="A16" s="31"/>
      <c r="B16" s="24" t="s">
        <v>82</v>
      </c>
      <c r="C16" s="32"/>
      <c r="D16" s="26"/>
    </row>
    <row r="17" spans="1:4">
      <c r="A17" s="31"/>
      <c r="B17" s="33"/>
      <c r="C17" s="34"/>
      <c r="D17" s="26"/>
    </row>
    <row r="18" spans="1:4" ht="28">
      <c r="A18" s="35">
        <v>2</v>
      </c>
      <c r="B18" s="36" t="s">
        <v>83</v>
      </c>
      <c r="C18" s="16">
        <v>20</v>
      </c>
      <c r="D18" s="26"/>
    </row>
    <row r="19" spans="1:4">
      <c r="A19" s="35">
        <v>2.1</v>
      </c>
      <c r="B19" s="37" t="s">
        <v>84</v>
      </c>
      <c r="C19" s="16">
        <v>5</v>
      </c>
      <c r="D19" s="26"/>
    </row>
    <row r="20" spans="1:4">
      <c r="A20" s="38" t="s">
        <v>85</v>
      </c>
      <c r="B20" s="24" t="s">
        <v>86</v>
      </c>
      <c r="C20" s="25">
        <v>3</v>
      </c>
      <c r="D20" s="39"/>
    </row>
    <row r="21" spans="1:4" ht="28">
      <c r="A21" s="38" t="s">
        <v>87</v>
      </c>
      <c r="B21" s="24" t="s">
        <v>88</v>
      </c>
      <c r="C21" s="25">
        <v>4</v>
      </c>
      <c r="D21" s="39"/>
    </row>
    <row r="22" spans="1:4" ht="28">
      <c r="A22" s="38" t="s">
        <v>89</v>
      </c>
      <c r="B22" s="24" t="s">
        <v>90</v>
      </c>
      <c r="C22" s="25">
        <v>5</v>
      </c>
      <c r="D22" s="39"/>
    </row>
    <row r="23" spans="1:4">
      <c r="A23" s="35">
        <v>2.2000000000000002</v>
      </c>
      <c r="B23" s="37" t="s">
        <v>91</v>
      </c>
      <c r="C23" s="16">
        <v>5</v>
      </c>
      <c r="D23" s="39"/>
    </row>
    <row r="24" spans="1:4">
      <c r="A24" s="38" t="s">
        <v>85</v>
      </c>
      <c r="B24" s="40" t="s">
        <v>92</v>
      </c>
      <c r="C24" s="25">
        <v>3</v>
      </c>
      <c r="D24" s="39"/>
    </row>
    <row r="25" spans="1:4">
      <c r="A25" s="38" t="s">
        <v>87</v>
      </c>
      <c r="B25" s="40" t="s">
        <v>93</v>
      </c>
      <c r="C25" s="25">
        <v>4</v>
      </c>
      <c r="D25" s="39"/>
    </row>
    <row r="26" spans="1:4">
      <c r="A26" s="38" t="s">
        <v>89</v>
      </c>
      <c r="B26" s="40" t="s">
        <v>94</v>
      </c>
      <c r="C26" s="25">
        <v>5</v>
      </c>
      <c r="D26" s="39"/>
    </row>
    <row r="27" spans="1:4" ht="28">
      <c r="A27" s="35">
        <v>2.2999999999999998</v>
      </c>
      <c r="B27" s="37" t="s">
        <v>95</v>
      </c>
      <c r="C27" s="16">
        <v>5</v>
      </c>
      <c r="D27" s="26"/>
    </row>
    <row r="28" spans="1:4">
      <c r="A28" s="38" t="s">
        <v>85</v>
      </c>
      <c r="B28" s="41" t="s">
        <v>96</v>
      </c>
      <c r="C28" s="25">
        <v>3</v>
      </c>
      <c r="D28" s="26"/>
    </row>
    <row r="29" spans="1:4">
      <c r="A29" s="38" t="s">
        <v>87</v>
      </c>
      <c r="B29" s="41" t="s">
        <v>97</v>
      </c>
      <c r="C29" s="25">
        <v>5</v>
      </c>
      <c r="D29" s="26"/>
    </row>
    <row r="30" spans="1:4" ht="28">
      <c r="A30" s="35">
        <v>2.4</v>
      </c>
      <c r="B30" s="37" t="s">
        <v>98</v>
      </c>
      <c r="C30" s="16">
        <v>5</v>
      </c>
      <c r="D30" s="26"/>
    </row>
    <row r="31" spans="1:4">
      <c r="A31" s="38" t="s">
        <v>99</v>
      </c>
      <c r="B31" s="41" t="s">
        <v>100</v>
      </c>
      <c r="C31" s="25">
        <v>3</v>
      </c>
      <c r="D31" s="26"/>
    </row>
    <row r="32" spans="1:4">
      <c r="A32" s="38" t="s">
        <v>101</v>
      </c>
      <c r="B32" s="41" t="s">
        <v>102</v>
      </c>
      <c r="C32" s="25">
        <v>5</v>
      </c>
      <c r="D32" s="26"/>
    </row>
    <row r="33" spans="1:4">
      <c r="A33" s="42"/>
      <c r="B33" s="33"/>
      <c r="C33" s="25"/>
      <c r="D33" s="26"/>
    </row>
    <row r="34" spans="1:4" ht="28">
      <c r="A34" s="35">
        <v>3</v>
      </c>
      <c r="B34" s="30" t="s">
        <v>103</v>
      </c>
      <c r="C34" s="16">
        <f>C35+C44+C54+C64+C74+C84+C94+C104+C114+C124+C134</f>
        <v>50</v>
      </c>
      <c r="D34" s="26"/>
    </row>
    <row r="35" spans="1:4" ht="28">
      <c r="A35" s="43">
        <v>3.1</v>
      </c>
      <c r="B35" s="44" t="s">
        <v>104</v>
      </c>
      <c r="C35" s="16">
        <f>C37+C40+C42</f>
        <v>10</v>
      </c>
      <c r="D35" s="26"/>
    </row>
    <row r="36" spans="1:4" ht="112">
      <c r="A36" s="42"/>
      <c r="B36" s="24" t="s">
        <v>105</v>
      </c>
      <c r="C36" s="25"/>
      <c r="D36" s="26"/>
    </row>
    <row r="37" spans="1:4">
      <c r="A37" s="27" t="s">
        <v>33</v>
      </c>
      <c r="B37" s="36" t="s">
        <v>106</v>
      </c>
      <c r="C37" s="25">
        <v>3</v>
      </c>
      <c r="D37" s="26"/>
    </row>
    <row r="38" spans="1:4" ht="56">
      <c r="A38" s="42"/>
      <c r="B38" s="45" t="s">
        <v>107</v>
      </c>
      <c r="C38" s="25"/>
      <c r="D38" s="26"/>
    </row>
    <row r="39" spans="1:4">
      <c r="A39" s="27" t="s">
        <v>61</v>
      </c>
      <c r="B39" s="46" t="s">
        <v>108</v>
      </c>
      <c r="C39" s="32"/>
      <c r="D39" s="26"/>
    </row>
    <row r="40" spans="1:4" ht="28">
      <c r="A40" s="47"/>
      <c r="B40" s="24" t="s">
        <v>109</v>
      </c>
      <c r="C40" s="25">
        <v>6</v>
      </c>
      <c r="D40" s="26"/>
    </row>
    <row r="41" spans="1:4" ht="42">
      <c r="A41" s="27"/>
      <c r="B41" s="24" t="s">
        <v>110</v>
      </c>
      <c r="C41" s="32"/>
      <c r="D41" s="26"/>
    </row>
    <row r="42" spans="1:4">
      <c r="A42" s="27" t="s">
        <v>63</v>
      </c>
      <c r="B42" s="24" t="s">
        <v>111</v>
      </c>
      <c r="C42" s="25">
        <v>1</v>
      </c>
      <c r="D42" s="26"/>
    </row>
    <row r="43" spans="1:4" ht="112">
      <c r="A43" s="27"/>
      <c r="B43" s="40" t="s">
        <v>112</v>
      </c>
      <c r="C43" s="25"/>
      <c r="D43" s="26"/>
    </row>
    <row r="44" spans="1:4" ht="28">
      <c r="A44" s="43">
        <v>3.2</v>
      </c>
      <c r="B44" s="44" t="s">
        <v>113</v>
      </c>
      <c r="C44" s="16">
        <f>(C46+C49+C51)*2</f>
        <v>12</v>
      </c>
      <c r="D44" s="26"/>
    </row>
    <row r="45" spans="1:4" ht="112">
      <c r="A45" s="42"/>
      <c r="B45" s="24" t="s">
        <v>114</v>
      </c>
      <c r="C45" s="25"/>
      <c r="D45" s="26"/>
    </row>
    <row r="46" spans="1:4">
      <c r="A46" s="27" t="s">
        <v>33</v>
      </c>
      <c r="B46" s="36" t="s">
        <v>106</v>
      </c>
      <c r="C46" s="25">
        <v>1.5</v>
      </c>
      <c r="D46" s="26"/>
    </row>
    <row r="47" spans="1:4" ht="56">
      <c r="A47" s="42"/>
      <c r="B47" s="45" t="s">
        <v>115</v>
      </c>
      <c r="C47" s="25"/>
      <c r="D47" s="26"/>
    </row>
    <row r="48" spans="1:4">
      <c r="A48" s="27" t="s">
        <v>61</v>
      </c>
      <c r="B48" s="46" t="s">
        <v>108</v>
      </c>
      <c r="C48" s="25"/>
      <c r="D48" s="26"/>
    </row>
    <row r="49" spans="1:4" ht="28">
      <c r="A49" s="47"/>
      <c r="B49" s="34" t="s">
        <v>116</v>
      </c>
      <c r="C49" s="25">
        <v>3.5</v>
      </c>
      <c r="D49" s="39"/>
    </row>
    <row r="50" spans="1:4" ht="56">
      <c r="A50" s="27"/>
      <c r="B50" s="24" t="s">
        <v>117</v>
      </c>
      <c r="C50" s="32"/>
      <c r="D50" s="26"/>
    </row>
    <row r="51" spans="1:4">
      <c r="A51" s="27" t="s">
        <v>63</v>
      </c>
      <c r="B51" s="24" t="s">
        <v>111</v>
      </c>
      <c r="C51" s="25">
        <v>1</v>
      </c>
      <c r="D51" s="26"/>
    </row>
    <row r="52" spans="1:4" ht="70">
      <c r="A52" s="27"/>
      <c r="B52" s="40" t="s">
        <v>118</v>
      </c>
      <c r="C52" s="25"/>
      <c r="D52" s="26"/>
    </row>
    <row r="53" spans="1:4">
      <c r="A53" s="27"/>
      <c r="B53" s="48"/>
      <c r="C53" s="25"/>
      <c r="D53" s="26"/>
    </row>
    <row r="54" spans="1:4" ht="28">
      <c r="A54" s="43">
        <v>3.3</v>
      </c>
      <c r="B54" s="44" t="s">
        <v>119</v>
      </c>
      <c r="C54" s="16">
        <v>3</v>
      </c>
      <c r="D54" s="26"/>
    </row>
    <row r="55" spans="1:4" ht="84">
      <c r="A55" s="42"/>
      <c r="B55" s="24" t="s">
        <v>120</v>
      </c>
      <c r="C55" s="25"/>
      <c r="D55" s="26"/>
    </row>
    <row r="56" spans="1:4">
      <c r="A56" s="27" t="s">
        <v>33</v>
      </c>
      <c r="B56" s="36" t="s">
        <v>106</v>
      </c>
      <c r="C56" s="25">
        <v>0.75</v>
      </c>
      <c r="D56" s="26"/>
    </row>
    <row r="57" spans="1:4" ht="56">
      <c r="A57" s="42"/>
      <c r="B57" s="45" t="s">
        <v>121</v>
      </c>
      <c r="C57" s="25"/>
      <c r="D57" s="26"/>
    </row>
    <row r="58" spans="1:4">
      <c r="A58" s="27" t="s">
        <v>61</v>
      </c>
      <c r="B58" s="46" t="s">
        <v>108</v>
      </c>
      <c r="C58" s="25"/>
      <c r="D58" s="26"/>
    </row>
    <row r="59" spans="1:4" ht="28">
      <c r="A59" s="47"/>
      <c r="B59" s="34" t="s">
        <v>122</v>
      </c>
      <c r="C59" s="25">
        <v>1.75</v>
      </c>
      <c r="D59" s="39"/>
    </row>
    <row r="60" spans="1:4" ht="42">
      <c r="A60" s="27"/>
      <c r="B60" s="24" t="s">
        <v>123</v>
      </c>
      <c r="C60" s="32"/>
      <c r="D60" s="26"/>
    </row>
    <row r="61" spans="1:4">
      <c r="A61" s="27" t="s">
        <v>63</v>
      </c>
      <c r="B61" s="24" t="s">
        <v>111</v>
      </c>
      <c r="C61" s="25">
        <v>0.5</v>
      </c>
      <c r="D61" s="26"/>
    </row>
    <row r="62" spans="1:4" ht="56">
      <c r="A62" s="27"/>
      <c r="B62" s="40" t="s">
        <v>124</v>
      </c>
      <c r="C62" s="25"/>
      <c r="D62" s="26"/>
    </row>
    <row r="63" spans="1:4">
      <c r="A63" s="42"/>
      <c r="B63" s="45"/>
      <c r="C63" s="25"/>
      <c r="D63" s="26"/>
    </row>
    <row r="64" spans="1:4" ht="28">
      <c r="A64" s="43">
        <v>3.4</v>
      </c>
      <c r="B64" s="36" t="s">
        <v>125</v>
      </c>
      <c r="C64" s="16">
        <v>3</v>
      </c>
      <c r="D64" s="26"/>
    </row>
    <row r="65" spans="1:4" ht="56">
      <c r="A65" s="42"/>
      <c r="B65" s="24" t="s">
        <v>126</v>
      </c>
      <c r="C65" s="25"/>
      <c r="D65" s="26"/>
    </row>
    <row r="66" spans="1:4">
      <c r="A66" s="27" t="s">
        <v>33</v>
      </c>
      <c r="B66" s="36" t="s">
        <v>106</v>
      </c>
      <c r="C66" s="25">
        <v>0.75</v>
      </c>
      <c r="D66" s="26"/>
    </row>
    <row r="67" spans="1:4" ht="56">
      <c r="A67" s="42"/>
      <c r="B67" s="45" t="s">
        <v>121</v>
      </c>
      <c r="C67" s="25"/>
      <c r="D67" s="26"/>
    </row>
    <row r="68" spans="1:4">
      <c r="A68" s="27" t="s">
        <v>61</v>
      </c>
      <c r="B68" s="46" t="s">
        <v>108</v>
      </c>
      <c r="C68" s="25"/>
      <c r="D68" s="26"/>
    </row>
    <row r="69" spans="1:4" ht="28">
      <c r="A69" s="47"/>
      <c r="B69" s="25" t="s">
        <v>127</v>
      </c>
      <c r="C69" s="25">
        <v>1.75</v>
      </c>
      <c r="D69" s="39"/>
    </row>
    <row r="70" spans="1:4" ht="42">
      <c r="A70" s="27"/>
      <c r="B70" s="24" t="s">
        <v>123</v>
      </c>
      <c r="C70" s="40"/>
      <c r="D70" s="49"/>
    </row>
    <row r="71" spans="1:4">
      <c r="A71" s="27" t="s">
        <v>63</v>
      </c>
      <c r="B71" s="24" t="s">
        <v>111</v>
      </c>
      <c r="C71" s="25">
        <v>0.5</v>
      </c>
      <c r="D71" s="26"/>
    </row>
    <row r="72" spans="1:4" ht="56">
      <c r="A72" s="27"/>
      <c r="B72" s="40" t="s">
        <v>128</v>
      </c>
      <c r="C72" s="25"/>
      <c r="D72" s="26"/>
    </row>
    <row r="73" spans="1:4">
      <c r="A73" s="27"/>
      <c r="B73" s="48"/>
      <c r="C73" s="25"/>
      <c r="D73" s="26"/>
    </row>
    <row r="74" spans="1:4" ht="28">
      <c r="A74" s="43">
        <v>3.5</v>
      </c>
      <c r="B74" s="36" t="s">
        <v>129</v>
      </c>
      <c r="C74" s="16">
        <v>4</v>
      </c>
      <c r="D74" s="26"/>
    </row>
    <row r="75" spans="1:4" ht="70">
      <c r="A75" s="42"/>
      <c r="B75" s="24" t="s">
        <v>130</v>
      </c>
      <c r="C75" s="25"/>
      <c r="D75" s="26"/>
    </row>
    <row r="76" spans="1:4">
      <c r="A76" s="27" t="s">
        <v>33</v>
      </c>
      <c r="B76" s="36" t="s">
        <v>106</v>
      </c>
      <c r="C76" s="25">
        <v>1</v>
      </c>
      <c r="D76" s="26"/>
    </row>
    <row r="77" spans="1:4" ht="56">
      <c r="A77" s="42"/>
      <c r="B77" s="45" t="s">
        <v>131</v>
      </c>
      <c r="C77" s="25"/>
      <c r="D77" s="26"/>
    </row>
    <row r="78" spans="1:4">
      <c r="A78" s="27" t="s">
        <v>61</v>
      </c>
      <c r="B78" s="46" t="s">
        <v>108</v>
      </c>
      <c r="C78" s="25"/>
      <c r="D78" s="26"/>
    </row>
    <row r="79" spans="1:4" ht="28">
      <c r="A79" s="47"/>
      <c r="B79" s="34" t="s">
        <v>132</v>
      </c>
      <c r="C79" s="25">
        <v>2.5</v>
      </c>
      <c r="D79" s="39"/>
    </row>
    <row r="80" spans="1:4" ht="42">
      <c r="A80" s="27"/>
      <c r="B80" s="24" t="s">
        <v>133</v>
      </c>
      <c r="C80" s="40"/>
      <c r="D80" s="49"/>
    </row>
    <row r="81" spans="1:4">
      <c r="A81" s="27" t="s">
        <v>63</v>
      </c>
      <c r="B81" s="24" t="s">
        <v>111</v>
      </c>
      <c r="C81" s="25">
        <v>0.5</v>
      </c>
      <c r="D81" s="26"/>
    </row>
    <row r="82" spans="1:4" ht="56">
      <c r="A82" s="27"/>
      <c r="B82" s="40" t="s">
        <v>134</v>
      </c>
      <c r="C82" s="25"/>
      <c r="D82" s="26"/>
    </row>
    <row r="83" spans="1:4">
      <c r="A83" s="42"/>
      <c r="B83" s="45"/>
      <c r="C83" s="32"/>
      <c r="D83" s="26"/>
    </row>
    <row r="84" spans="1:4" ht="28">
      <c r="A84" s="43">
        <v>3.6</v>
      </c>
      <c r="B84" s="36" t="s">
        <v>135</v>
      </c>
      <c r="C84" s="16">
        <v>3</v>
      </c>
      <c r="D84" s="26"/>
    </row>
    <row r="85" spans="1:4" ht="56">
      <c r="A85" s="42"/>
      <c r="B85" s="24" t="s">
        <v>136</v>
      </c>
      <c r="C85" s="25"/>
      <c r="D85" s="26"/>
    </row>
    <row r="86" spans="1:4">
      <c r="A86" s="27" t="s">
        <v>33</v>
      </c>
      <c r="B86" s="36" t="s">
        <v>106</v>
      </c>
      <c r="C86" s="25">
        <v>0.75</v>
      </c>
      <c r="D86" s="26"/>
    </row>
    <row r="87" spans="1:4" ht="56">
      <c r="A87" s="42"/>
      <c r="B87" s="45" t="s">
        <v>121</v>
      </c>
      <c r="C87" s="25"/>
      <c r="D87" s="26"/>
    </row>
    <row r="88" spans="1:4">
      <c r="A88" s="27" t="s">
        <v>61</v>
      </c>
      <c r="B88" s="46" t="s">
        <v>108</v>
      </c>
      <c r="C88" s="25"/>
      <c r="D88" s="26"/>
    </row>
    <row r="89" spans="1:4" ht="28">
      <c r="A89" s="47"/>
      <c r="B89" s="34" t="s">
        <v>137</v>
      </c>
      <c r="C89" s="25">
        <v>1.75</v>
      </c>
      <c r="D89" s="39"/>
    </row>
    <row r="90" spans="1:4" ht="70">
      <c r="A90" s="27"/>
      <c r="B90" s="24" t="s">
        <v>138</v>
      </c>
      <c r="C90" s="40"/>
      <c r="D90" s="49"/>
    </row>
    <row r="91" spans="1:4">
      <c r="A91" s="27" t="s">
        <v>63</v>
      </c>
      <c r="B91" s="24" t="s">
        <v>111</v>
      </c>
      <c r="C91" s="25">
        <v>0.5</v>
      </c>
      <c r="D91" s="26"/>
    </row>
    <row r="92" spans="1:4" ht="42">
      <c r="A92" s="27"/>
      <c r="B92" s="40" t="s">
        <v>139</v>
      </c>
      <c r="C92" s="25"/>
      <c r="D92" s="26"/>
    </row>
    <row r="93" spans="1:4">
      <c r="A93" s="42"/>
      <c r="B93" s="34"/>
      <c r="C93" s="25"/>
      <c r="D93" s="26"/>
    </row>
    <row r="94" spans="1:4" ht="28">
      <c r="A94" s="43">
        <v>3.7</v>
      </c>
      <c r="B94" s="36" t="s">
        <v>140</v>
      </c>
      <c r="C94" s="16">
        <v>3</v>
      </c>
      <c r="D94" s="26"/>
    </row>
    <row r="95" spans="1:4" ht="42">
      <c r="A95" s="42"/>
      <c r="B95" s="24" t="s">
        <v>141</v>
      </c>
      <c r="C95" s="25"/>
      <c r="D95" s="26"/>
    </row>
    <row r="96" spans="1:4">
      <c r="A96" s="27" t="s">
        <v>33</v>
      </c>
      <c r="B96" s="36" t="s">
        <v>106</v>
      </c>
      <c r="C96" s="25">
        <v>0.75</v>
      </c>
      <c r="D96" s="26"/>
    </row>
    <row r="97" spans="1:4" ht="56">
      <c r="A97" s="42"/>
      <c r="B97" s="45" t="s">
        <v>121</v>
      </c>
      <c r="C97" s="25"/>
      <c r="D97" s="26"/>
    </row>
    <row r="98" spans="1:4">
      <c r="A98" s="27" t="s">
        <v>61</v>
      </c>
      <c r="B98" s="46" t="s">
        <v>108</v>
      </c>
      <c r="C98" s="25"/>
      <c r="D98" s="26"/>
    </row>
    <row r="99" spans="1:4" ht="28">
      <c r="A99" s="47"/>
      <c r="B99" s="34" t="s">
        <v>142</v>
      </c>
      <c r="C99" s="25">
        <v>1.75</v>
      </c>
      <c r="D99" s="39"/>
    </row>
    <row r="100" spans="1:4" ht="70">
      <c r="A100" s="27"/>
      <c r="B100" s="24" t="s">
        <v>138</v>
      </c>
      <c r="C100" s="40"/>
      <c r="D100" s="49"/>
    </row>
    <row r="101" spans="1:4">
      <c r="A101" s="27" t="s">
        <v>63</v>
      </c>
      <c r="B101" s="24" t="s">
        <v>111</v>
      </c>
      <c r="C101" s="25">
        <v>0.5</v>
      </c>
      <c r="D101" s="26"/>
    </row>
    <row r="102" spans="1:4" ht="56">
      <c r="A102" s="27"/>
      <c r="B102" s="40" t="s">
        <v>143</v>
      </c>
      <c r="C102" s="25"/>
      <c r="D102" s="26"/>
    </row>
    <row r="103" spans="1:4">
      <c r="A103" s="42"/>
      <c r="B103" s="24"/>
      <c r="C103" s="25"/>
      <c r="D103" s="26"/>
    </row>
    <row r="104" spans="1:4" ht="28">
      <c r="A104" s="43">
        <v>3.8</v>
      </c>
      <c r="B104" s="36" t="s">
        <v>144</v>
      </c>
      <c r="C104" s="16">
        <v>3</v>
      </c>
      <c r="D104" s="26"/>
    </row>
    <row r="105" spans="1:4" ht="56">
      <c r="A105" s="42"/>
      <c r="B105" s="24" t="s">
        <v>145</v>
      </c>
      <c r="C105" s="25"/>
      <c r="D105" s="26"/>
    </row>
    <row r="106" spans="1:4">
      <c r="A106" s="27" t="s">
        <v>33</v>
      </c>
      <c r="B106" s="36" t="s">
        <v>106</v>
      </c>
      <c r="C106" s="25">
        <v>0.75</v>
      </c>
      <c r="D106" s="26"/>
    </row>
    <row r="107" spans="1:4" ht="56">
      <c r="A107" s="42"/>
      <c r="B107" s="45" t="s">
        <v>121</v>
      </c>
      <c r="C107" s="25"/>
      <c r="D107" s="26"/>
    </row>
    <row r="108" spans="1:4">
      <c r="A108" s="27" t="s">
        <v>61</v>
      </c>
      <c r="B108" s="46" t="s">
        <v>108</v>
      </c>
      <c r="C108" s="25"/>
      <c r="D108" s="26"/>
    </row>
    <row r="109" spans="1:4" ht="28">
      <c r="A109" s="47"/>
      <c r="B109" s="34" t="s">
        <v>146</v>
      </c>
      <c r="C109" s="25">
        <v>1.75</v>
      </c>
      <c r="D109" s="39"/>
    </row>
    <row r="110" spans="1:4" ht="70">
      <c r="A110" s="27"/>
      <c r="B110" s="24" t="s">
        <v>138</v>
      </c>
      <c r="C110" s="40"/>
      <c r="D110" s="49"/>
    </row>
    <row r="111" spans="1:4">
      <c r="A111" s="27" t="s">
        <v>63</v>
      </c>
      <c r="B111" s="24" t="s">
        <v>111</v>
      </c>
      <c r="C111" s="25">
        <v>0.5</v>
      </c>
      <c r="D111" s="26"/>
    </row>
    <row r="112" spans="1:4" ht="42">
      <c r="A112" s="27"/>
      <c r="B112" s="40" t="s">
        <v>147</v>
      </c>
      <c r="C112" s="25"/>
      <c r="D112" s="26"/>
    </row>
    <row r="113" spans="1:4">
      <c r="A113" s="42"/>
      <c r="B113" s="24"/>
      <c r="C113" s="25"/>
      <c r="D113" s="26"/>
    </row>
    <row r="114" spans="1:4" ht="28">
      <c r="A114" s="43">
        <v>3.9</v>
      </c>
      <c r="B114" s="36" t="s">
        <v>148</v>
      </c>
      <c r="C114" s="16">
        <v>3</v>
      </c>
      <c r="D114" s="26"/>
    </row>
    <row r="115" spans="1:4" ht="84">
      <c r="A115" s="42"/>
      <c r="B115" s="24" t="s">
        <v>149</v>
      </c>
      <c r="C115" s="25"/>
      <c r="D115" s="26"/>
    </row>
    <row r="116" spans="1:4">
      <c r="A116" s="27" t="s">
        <v>33</v>
      </c>
      <c r="B116" s="36" t="s">
        <v>106</v>
      </c>
      <c r="C116" s="25">
        <v>0.75</v>
      </c>
      <c r="D116" s="26"/>
    </row>
    <row r="117" spans="1:4" ht="56">
      <c r="A117" s="42"/>
      <c r="B117" s="45" t="s">
        <v>121</v>
      </c>
      <c r="C117" s="25"/>
      <c r="D117" s="26"/>
    </row>
    <row r="118" spans="1:4">
      <c r="A118" s="27" t="s">
        <v>61</v>
      </c>
      <c r="B118" s="46" t="s">
        <v>108</v>
      </c>
      <c r="C118" s="25"/>
      <c r="D118" s="26"/>
    </row>
    <row r="119" spans="1:4" ht="28">
      <c r="A119" s="47"/>
      <c r="B119" s="34" t="s">
        <v>150</v>
      </c>
      <c r="C119" s="25">
        <v>1.75</v>
      </c>
      <c r="D119" s="39"/>
    </row>
    <row r="120" spans="1:4" ht="70">
      <c r="A120" s="27"/>
      <c r="B120" s="24" t="s">
        <v>138</v>
      </c>
      <c r="C120" s="40"/>
      <c r="D120" s="49"/>
    </row>
    <row r="121" spans="1:4">
      <c r="A121" s="27" t="s">
        <v>63</v>
      </c>
      <c r="B121" s="24" t="s">
        <v>111</v>
      </c>
      <c r="C121" s="25">
        <v>0.5</v>
      </c>
      <c r="D121" s="26"/>
    </row>
    <row r="122" spans="1:4" ht="42">
      <c r="A122" s="27"/>
      <c r="B122" s="40" t="s">
        <v>151</v>
      </c>
      <c r="C122" s="25"/>
      <c r="D122" s="26"/>
    </row>
    <row r="123" spans="1:4">
      <c r="A123" s="42"/>
      <c r="B123" s="34"/>
      <c r="C123" s="25"/>
      <c r="D123" s="26"/>
    </row>
    <row r="124" spans="1:4" ht="28">
      <c r="A124" s="43" t="s">
        <v>152</v>
      </c>
      <c r="B124" s="36" t="s">
        <v>153</v>
      </c>
      <c r="C124" s="16">
        <v>3</v>
      </c>
      <c r="D124" s="26"/>
    </row>
    <row r="125" spans="1:4" ht="56">
      <c r="A125" s="42"/>
      <c r="B125" s="24" t="s">
        <v>154</v>
      </c>
      <c r="C125" s="25"/>
      <c r="D125" s="26"/>
    </row>
    <row r="126" spans="1:4">
      <c r="A126" s="27" t="s">
        <v>33</v>
      </c>
      <c r="B126" s="36" t="s">
        <v>106</v>
      </c>
      <c r="C126" s="25">
        <v>0.75</v>
      </c>
      <c r="D126" s="26"/>
    </row>
    <row r="127" spans="1:4" ht="56">
      <c r="A127" s="42"/>
      <c r="B127" s="45" t="s">
        <v>121</v>
      </c>
      <c r="C127" s="25"/>
      <c r="D127" s="26"/>
    </row>
    <row r="128" spans="1:4">
      <c r="A128" s="27" t="s">
        <v>61</v>
      </c>
      <c r="B128" s="46" t="s">
        <v>108</v>
      </c>
      <c r="C128" s="25"/>
      <c r="D128" s="26"/>
    </row>
    <row r="129" spans="1:4" ht="28">
      <c r="A129" s="47"/>
      <c r="B129" s="24" t="s">
        <v>155</v>
      </c>
      <c r="C129" s="25">
        <v>1.75</v>
      </c>
      <c r="D129" s="39"/>
    </row>
    <row r="130" spans="1:4" ht="70">
      <c r="A130" s="27"/>
      <c r="B130" s="24" t="s">
        <v>138</v>
      </c>
      <c r="C130" s="40"/>
      <c r="D130" s="49"/>
    </row>
    <row r="131" spans="1:4">
      <c r="A131" s="27" t="s">
        <v>63</v>
      </c>
      <c r="B131" s="24" t="s">
        <v>111</v>
      </c>
      <c r="C131" s="25">
        <v>0.5</v>
      </c>
      <c r="D131" s="26"/>
    </row>
    <row r="132" spans="1:4" ht="42">
      <c r="A132" s="27"/>
      <c r="B132" s="40" t="s">
        <v>156</v>
      </c>
      <c r="C132" s="25"/>
      <c r="D132" s="26"/>
    </row>
    <row r="133" spans="1:4">
      <c r="A133" s="42"/>
      <c r="B133" s="34"/>
      <c r="C133" s="25"/>
      <c r="D133" s="26"/>
    </row>
    <row r="134" spans="1:4" ht="28">
      <c r="A134" s="43" t="s">
        <v>157</v>
      </c>
      <c r="B134" s="36" t="s">
        <v>158</v>
      </c>
      <c r="C134" s="16">
        <v>3</v>
      </c>
      <c r="D134" s="26"/>
    </row>
    <row r="135" spans="1:4" ht="84">
      <c r="A135" s="42"/>
      <c r="B135" s="24" t="s">
        <v>159</v>
      </c>
      <c r="C135" s="25"/>
      <c r="D135" s="26"/>
    </row>
    <row r="136" spans="1:4">
      <c r="A136" s="27" t="s">
        <v>33</v>
      </c>
      <c r="B136" s="36" t="s">
        <v>106</v>
      </c>
      <c r="C136" s="25">
        <v>0.75</v>
      </c>
      <c r="D136" s="26"/>
    </row>
    <row r="137" spans="1:4" ht="56">
      <c r="A137" s="42"/>
      <c r="B137" s="45" t="s">
        <v>121</v>
      </c>
      <c r="C137" s="25"/>
      <c r="D137" s="26"/>
    </row>
    <row r="138" spans="1:4">
      <c r="A138" s="27" t="s">
        <v>61</v>
      </c>
      <c r="B138" s="46" t="s">
        <v>108</v>
      </c>
      <c r="C138" s="25"/>
      <c r="D138" s="26"/>
    </row>
    <row r="139" spans="1:4" ht="28">
      <c r="A139" s="47"/>
      <c r="B139" s="34" t="s">
        <v>160</v>
      </c>
      <c r="C139" s="25">
        <v>1.75</v>
      </c>
      <c r="D139" s="39"/>
    </row>
    <row r="140" spans="1:4" ht="70">
      <c r="A140" s="27"/>
      <c r="B140" s="24" t="s">
        <v>138</v>
      </c>
      <c r="C140" s="40"/>
      <c r="D140" s="50"/>
    </row>
    <row r="141" spans="1:4">
      <c r="A141" s="27" t="s">
        <v>63</v>
      </c>
      <c r="B141" s="24" t="s">
        <v>111</v>
      </c>
      <c r="C141" s="25">
        <v>0.5</v>
      </c>
      <c r="D141" s="26"/>
    </row>
    <row r="142" spans="1:4" ht="42">
      <c r="A142" s="27"/>
      <c r="B142" s="40" t="s">
        <v>161</v>
      </c>
      <c r="C142" s="25"/>
      <c r="D142" s="26"/>
    </row>
    <row r="143" spans="1:4">
      <c r="A143" s="42"/>
      <c r="B143" s="45"/>
      <c r="C143" s="32"/>
      <c r="D143" s="26"/>
    </row>
    <row r="144" spans="1:4" ht="28">
      <c r="A144" s="35">
        <v>4</v>
      </c>
      <c r="B144" s="30" t="s">
        <v>162</v>
      </c>
      <c r="C144" s="16">
        <f>MAX(C145:C147)</f>
        <v>5</v>
      </c>
      <c r="D144" s="26"/>
    </row>
    <row r="145" spans="1:4">
      <c r="A145" s="27" t="s">
        <v>33</v>
      </c>
      <c r="B145" s="34" t="s">
        <v>163</v>
      </c>
      <c r="C145" s="51">
        <v>3</v>
      </c>
      <c r="D145" s="39"/>
    </row>
    <row r="146" spans="1:4">
      <c r="A146" s="27" t="s">
        <v>61</v>
      </c>
      <c r="B146" s="34" t="s">
        <v>164</v>
      </c>
      <c r="C146" s="51">
        <v>4</v>
      </c>
      <c r="D146" s="39"/>
    </row>
    <row r="147" spans="1:4" ht="28">
      <c r="A147" s="27" t="s">
        <v>63</v>
      </c>
      <c r="B147" s="45" t="s">
        <v>165</v>
      </c>
      <c r="C147" s="51">
        <v>5</v>
      </c>
      <c r="D147" s="39"/>
    </row>
    <row r="148" spans="1:4">
      <c r="A148" s="52"/>
      <c r="B148" s="53" t="s">
        <v>166</v>
      </c>
      <c r="C148" s="54">
        <f>C144+C34+C18+C10</f>
        <v>100</v>
      </c>
      <c r="D148" s="55"/>
    </row>
    <row r="149" spans="1:4">
      <c r="A149" s="56" t="s">
        <v>167</v>
      </c>
      <c r="B149" s="96" t="s">
        <v>168</v>
      </c>
    </row>
    <row r="150" spans="1:4" ht="42.5" customHeight="1">
      <c r="B150" s="96"/>
    </row>
  </sheetData>
  <mergeCells count="7">
    <mergeCell ref="A7:D7"/>
    <mergeCell ref="B149:B150"/>
    <mergeCell ref="A1:D1"/>
    <mergeCell ref="A3:D3"/>
    <mergeCell ref="A4:D4"/>
    <mergeCell ref="A5:D5"/>
    <mergeCell ref="A6:D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EOI</vt:lpstr>
      <vt:lpstr>RFP</vt:lpstr>
      <vt:lpstr>RFP!Print_Area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2024-02-25T04:21:00Z</dcterms:created>
  <dcterms:modified xsi:type="dcterms:W3CDTF">2024-12-06T05:35:10Z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966C58C631424EE5B72AB98BD16187BC_12</vt:lpwstr>
  </property>
  <property fmtid="{D5CDD505-2E9C-101B-9397-08002B2CF9AE}" pid="3" name="KSOProductBuildVer">
    <vt:lpwstr>1033-12.2.0.13489</vt:lpwstr>
  </property>
</Properties>
</file>